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Documents/DEPACO/材料/取材/1810/"/>
    </mc:Choice>
  </mc:AlternateContent>
  <xr:revisionPtr revIDLastSave="0" documentId="13_ncr:1_{A4288107-119D-7643-9040-DBD813D1FD01}" xr6:coauthVersionLast="34" xr6:coauthVersionMax="34" xr10:uidLastSave="{00000000-0000-0000-0000-000000000000}"/>
  <bookViews>
    <workbookView xWindow="-25520" yWindow="19640" windowWidth="25600" windowHeight="15040" tabRatio="500" xr2:uid="{00000000-000D-0000-FFFF-FFFF00000000}"/>
  </bookViews>
  <sheets>
    <sheet name="Sheet1" sheetId="1" r:id="rId1"/>
  </sheets>
  <calcPr calcId="1790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1" i="1" l="1"/>
  <c r="P7" i="1"/>
  <c r="L10" i="1"/>
  <c r="Q7" i="1"/>
  <c r="E10" i="1" l="1"/>
  <c r="B10" i="1"/>
  <c r="M6" i="1" l="1"/>
  <c r="M8" i="1" l="1"/>
  <c r="I10" i="1"/>
  <c r="I11" i="1" s="1"/>
  <c r="C10" i="1"/>
  <c r="G10" i="1"/>
  <c r="M4" i="1"/>
  <c r="J10" i="1"/>
  <c r="K10" i="1" l="1"/>
  <c r="J11" i="1" s="1"/>
  <c r="F11" i="1" l="1"/>
  <c r="L13" i="1" s="1"/>
  <c r="N13" i="1" s="1"/>
  <c r="M5" i="1"/>
  <c r="M7" i="1" l="1"/>
</calcChain>
</file>

<file path=xl/sharedStrings.xml><?xml version="1.0" encoding="utf-8"?>
<sst xmlns="http://schemas.openxmlformats.org/spreadsheetml/2006/main" count="59" uniqueCount="33">
  <si>
    <t>福井</t>
    <rPh sb="0" eb="2">
      <t>フk</t>
    </rPh>
    <phoneticPr fontId="1"/>
  </si>
  <si>
    <t>手塚</t>
    <rPh sb="0" eb="2">
      <t>テヅk</t>
    </rPh>
    <phoneticPr fontId="1"/>
  </si>
  <si>
    <t>設楽</t>
    <rPh sb="0" eb="2">
      <t>シダr</t>
    </rPh>
    <phoneticPr fontId="1"/>
  </si>
  <si>
    <t>田和</t>
    <rPh sb="0" eb="2">
      <t>タワ</t>
    </rPh>
    <phoneticPr fontId="1"/>
  </si>
  <si>
    <t>大嶋</t>
    <rPh sb="0" eb="2">
      <t>オオシm</t>
    </rPh>
    <phoneticPr fontId="1"/>
  </si>
  <si>
    <t>取材</t>
    <rPh sb="0" eb="2">
      <t>シュザ</t>
    </rPh>
    <phoneticPr fontId="1"/>
  </si>
  <si>
    <t>撮影</t>
    <rPh sb="0" eb="2">
      <t>サツエ</t>
    </rPh>
    <phoneticPr fontId="1"/>
  </si>
  <si>
    <t>執筆</t>
    <rPh sb="0" eb="2">
      <t>シッピt</t>
    </rPh>
    <phoneticPr fontId="1"/>
  </si>
  <si>
    <t>記事合計</t>
    <rPh sb="0" eb="4">
      <t>キj</t>
    </rPh>
    <phoneticPr fontId="1"/>
  </si>
  <si>
    <t>笹子</t>
    <rPh sb="0" eb="2">
      <t>ササg</t>
    </rPh>
    <phoneticPr fontId="1"/>
  </si>
  <si>
    <t>備考</t>
    <rPh sb="0" eb="2">
      <t>ビコ</t>
    </rPh>
    <phoneticPr fontId="1"/>
  </si>
  <si>
    <t>-</t>
    <phoneticPr fontId="1"/>
  </si>
  <si>
    <t>外注(辻様)</t>
    <rPh sb="0" eb="2">
      <t>ガイチュ</t>
    </rPh>
    <phoneticPr fontId="1"/>
  </si>
  <si>
    <t>外注(西村様)</t>
    <rPh sb="0" eb="2">
      <t>ガイチュ</t>
    </rPh>
    <phoneticPr fontId="1"/>
  </si>
  <si>
    <t>単価</t>
    <rPh sb="0" eb="2">
      <t>タンカ</t>
    </rPh>
    <phoneticPr fontId="1"/>
  </si>
  <si>
    <t>ライティング</t>
    <phoneticPr fontId="1"/>
  </si>
  <si>
    <t>個人合計</t>
    <rPh sb="0" eb="2">
      <t>コジn</t>
    </rPh>
    <phoneticPr fontId="1"/>
  </si>
  <si>
    <t>各部門合計</t>
    <rPh sb="0" eb="5">
      <t>カク</t>
    </rPh>
    <phoneticPr fontId="1"/>
  </si>
  <si>
    <t>山中</t>
    <rPh sb="0" eb="2">
      <t>ヤマナK</t>
    </rPh>
    <phoneticPr fontId="1"/>
  </si>
  <si>
    <t>その他</t>
    <phoneticPr fontId="1"/>
  </si>
  <si>
    <t>残り</t>
    <rPh sb="0" eb="1">
      <t>ノコR</t>
    </rPh>
    <phoneticPr fontId="1"/>
  </si>
  <si>
    <t>合計
(制作1部の金額を含む)</t>
    <rPh sb="0" eb="2">
      <t>ゴウケ</t>
    </rPh>
    <phoneticPr fontId="1"/>
  </si>
  <si>
    <t>岩崎</t>
    <rPh sb="0" eb="2">
      <t>イワサk</t>
    </rPh>
    <phoneticPr fontId="1"/>
  </si>
  <si>
    <t>外注(四ツ橋)</t>
    <rPh sb="0" eb="2">
      <t>ガイチュ</t>
    </rPh>
    <phoneticPr fontId="1"/>
  </si>
  <si>
    <t>0(先月分-1記事と相殺)</t>
    <rPh sb="0" eb="1">
      <t>セn</t>
    </rPh>
    <phoneticPr fontId="1"/>
  </si>
  <si>
    <t>CMS入力</t>
    <rPh sb="0" eb="5">
      <t>ニュウry</t>
    </rPh>
    <phoneticPr fontId="1"/>
  </si>
  <si>
    <t>CMS入力チェック</t>
    <phoneticPr fontId="1"/>
  </si>
  <si>
    <t>10月分記事制作振り分け</t>
    <rPh sb="0" eb="12">
      <t>ガツbキジセイs</t>
    </rPh>
    <phoneticPr fontId="1"/>
  </si>
  <si>
    <t>CMS入力</t>
    <rPh sb="0" eb="2">
      <t>ニュウry</t>
    </rPh>
    <phoneticPr fontId="1"/>
  </si>
  <si>
    <t>100000(改修対応)</t>
    <rPh sb="0" eb="1">
      <t>カn</t>
    </rPh>
    <phoneticPr fontId="1"/>
  </si>
  <si>
    <t>外部ライター配送費</t>
    <rPh sb="0" eb="2">
      <t>ガイb</t>
    </rPh>
    <phoneticPr fontId="1"/>
  </si>
  <si>
    <t>辻</t>
    <rPh sb="0" eb="1">
      <t>ツj</t>
    </rPh>
    <phoneticPr fontId="1"/>
  </si>
  <si>
    <t>西村</t>
    <rPh sb="0" eb="2">
      <t>ニシムr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</si>
</sst>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7" xfId="0" applyFill="1" applyBorder="1"/>
    <xf numFmtId="0" fontId="0" fillId="0" borderId="19" xfId="0" applyFill="1" applyBorder="1"/>
    <xf numFmtId="0" fontId="0" fillId="0" borderId="24" xfId="0" applyBorder="1"/>
    <xf numFmtId="0" fontId="0" fillId="0" borderId="22" xfId="0" applyBorder="1"/>
    <xf numFmtId="176" fontId="0" fillId="0" borderId="20" xfId="0" applyNumberFormat="1" applyBorder="1"/>
    <xf numFmtId="176" fontId="0" fillId="0" borderId="23" xfId="0" applyNumberFormat="1" applyBorder="1"/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 wrapText="1"/>
    </xf>
    <xf numFmtId="0" fontId="0" fillId="2" borderId="27" xfId="0" applyFill="1" applyBorder="1"/>
    <xf numFmtId="0" fontId="0" fillId="2" borderId="28" xfId="0" applyFill="1" applyBorder="1"/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176" fontId="0" fillId="0" borderId="19" xfId="0" applyNumberFormat="1" applyBorder="1"/>
    <xf numFmtId="176" fontId="0" fillId="0" borderId="21" xfId="0" applyNumberFormat="1" applyBorder="1"/>
    <xf numFmtId="0" fontId="0" fillId="2" borderId="2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2" borderId="36" xfId="0" applyFill="1" applyBorder="1"/>
    <xf numFmtId="0" fontId="0" fillId="0" borderId="35" xfId="0" applyBorder="1" applyAlignment="1">
      <alignment horizontal="left" vertical="center"/>
    </xf>
    <xf numFmtId="176" fontId="0" fillId="0" borderId="35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176" fontId="0" fillId="0" borderId="40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0" fontId="0" fillId="4" borderId="19" xfId="0" applyFill="1" applyBorder="1"/>
    <xf numFmtId="0" fontId="0" fillId="4" borderId="21" xfId="0" applyFill="1" applyBorder="1"/>
    <xf numFmtId="0" fontId="0" fillId="4" borderId="2" xfId="0" applyFill="1" applyBorder="1"/>
    <xf numFmtId="0" fontId="0" fillId="4" borderId="31" xfId="0" applyFill="1" applyBorder="1"/>
    <xf numFmtId="0" fontId="0" fillId="0" borderId="2" xfId="0" applyFill="1" applyBorder="1"/>
    <xf numFmtId="0" fontId="0" fillId="0" borderId="31" xfId="0" applyFill="1" applyBorder="1"/>
    <xf numFmtId="0" fontId="0" fillId="0" borderId="32" xfId="0" applyBorder="1"/>
    <xf numFmtId="0" fontId="0" fillId="0" borderId="33" xfId="0" applyBorder="1"/>
    <xf numFmtId="0" fontId="0" fillId="0" borderId="25" xfId="0" applyBorder="1"/>
    <xf numFmtId="0" fontId="0" fillId="0" borderId="42" xfId="0" applyBorder="1"/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L20" sqref="L20"/>
    </sheetView>
  </sheetViews>
  <sheetFormatPr baseColWidth="10" defaultColWidth="12.83203125" defaultRowHeight="15"/>
  <cols>
    <col min="1" max="5" width="15.6640625" customWidth="1"/>
    <col min="6" max="6" width="22.83203125" bestFit="1" customWidth="1"/>
    <col min="7" max="13" width="15.6640625" customWidth="1"/>
    <col min="14" max="14" width="27.1640625" customWidth="1"/>
    <col min="16" max="16" width="12.83203125" customWidth="1"/>
  </cols>
  <sheetData>
    <row r="1" spans="1:17" ht="16" thickBot="1">
      <c r="A1" t="s">
        <v>27</v>
      </c>
    </row>
    <row r="2" spans="1:17">
      <c r="A2" s="20"/>
      <c r="B2" s="21"/>
      <c r="C2" s="21"/>
      <c r="D2" s="21"/>
      <c r="E2" s="46"/>
      <c r="F2" s="20"/>
      <c r="G2" s="21"/>
      <c r="H2" s="22"/>
      <c r="I2" s="48"/>
      <c r="J2" s="20"/>
      <c r="K2" s="21"/>
      <c r="L2" s="22"/>
      <c r="M2" s="36"/>
      <c r="N2" s="22"/>
      <c r="P2" s="72" t="s">
        <v>30</v>
      </c>
      <c r="Q2" s="73"/>
    </row>
    <row r="3" spans="1:17" ht="16" thickBot="1">
      <c r="A3" s="23"/>
      <c r="B3" s="24" t="s">
        <v>4</v>
      </c>
      <c r="C3" s="24" t="s">
        <v>0</v>
      </c>
      <c r="D3" s="24" t="s">
        <v>22</v>
      </c>
      <c r="E3" s="47" t="s">
        <v>9</v>
      </c>
      <c r="F3" s="23" t="s">
        <v>1</v>
      </c>
      <c r="G3" s="24" t="s">
        <v>2</v>
      </c>
      <c r="H3" s="25" t="s">
        <v>18</v>
      </c>
      <c r="I3" s="49" t="s">
        <v>3</v>
      </c>
      <c r="J3" s="23" t="s">
        <v>23</v>
      </c>
      <c r="K3" s="24" t="s">
        <v>12</v>
      </c>
      <c r="L3" s="25" t="s">
        <v>13</v>
      </c>
      <c r="M3" s="37" t="s">
        <v>8</v>
      </c>
      <c r="N3" s="25" t="s">
        <v>10</v>
      </c>
      <c r="P3" s="74" t="s">
        <v>31</v>
      </c>
      <c r="Q3" s="75" t="s">
        <v>32</v>
      </c>
    </row>
    <row r="4" spans="1:17">
      <c r="A4" s="17" t="s">
        <v>5</v>
      </c>
      <c r="B4" s="3">
        <v>1</v>
      </c>
      <c r="C4" s="3">
        <v>7</v>
      </c>
      <c r="D4" s="3">
        <v>0</v>
      </c>
      <c r="E4" s="4">
        <v>0</v>
      </c>
      <c r="F4" s="38" t="s">
        <v>24</v>
      </c>
      <c r="G4" s="3">
        <v>0</v>
      </c>
      <c r="H4" s="39">
        <v>0</v>
      </c>
      <c r="I4" s="5">
        <v>3</v>
      </c>
      <c r="J4" s="38">
        <v>4</v>
      </c>
      <c r="K4" s="4">
        <v>7</v>
      </c>
      <c r="L4" s="39">
        <v>9</v>
      </c>
      <c r="M4" s="50">
        <f>SUM(B4:L4)</f>
        <v>31</v>
      </c>
      <c r="N4" s="1"/>
      <c r="P4" s="76">
        <v>0</v>
      </c>
      <c r="Q4" s="77">
        <v>850</v>
      </c>
    </row>
    <row r="5" spans="1:17">
      <c r="A5" s="18" t="s">
        <v>6</v>
      </c>
      <c r="B5" s="6">
        <v>0</v>
      </c>
      <c r="C5" s="6">
        <v>14</v>
      </c>
      <c r="D5" s="6">
        <v>1</v>
      </c>
      <c r="E5" s="7">
        <v>7</v>
      </c>
      <c r="F5" s="40">
        <v>0</v>
      </c>
      <c r="G5" s="6">
        <v>0</v>
      </c>
      <c r="H5" s="41">
        <v>0</v>
      </c>
      <c r="I5" s="8">
        <v>0</v>
      </c>
      <c r="J5" s="40" t="s">
        <v>11</v>
      </c>
      <c r="K5" s="7" t="s">
        <v>11</v>
      </c>
      <c r="L5" s="41" t="s">
        <v>11</v>
      </c>
      <c r="M5" s="8">
        <f>SUM(B5:L5)</f>
        <v>22</v>
      </c>
      <c r="N5" s="2"/>
      <c r="P5" s="76">
        <v>0</v>
      </c>
      <c r="Q5" s="77">
        <v>730</v>
      </c>
    </row>
    <row r="6" spans="1:17" ht="16" thickBot="1">
      <c r="A6" s="18" t="s">
        <v>7</v>
      </c>
      <c r="B6" s="6">
        <v>1</v>
      </c>
      <c r="C6" s="6">
        <v>7</v>
      </c>
      <c r="D6" s="6">
        <v>0</v>
      </c>
      <c r="E6" s="7">
        <v>0</v>
      </c>
      <c r="F6" s="40">
        <v>0</v>
      </c>
      <c r="G6" s="6">
        <v>0</v>
      </c>
      <c r="H6" s="41">
        <v>0</v>
      </c>
      <c r="I6" s="8">
        <v>3</v>
      </c>
      <c r="J6" s="40">
        <v>4</v>
      </c>
      <c r="K6" s="7">
        <v>7</v>
      </c>
      <c r="L6" s="41">
        <v>9</v>
      </c>
      <c r="M6" s="8">
        <f>SUM(B6:L6)</f>
        <v>31</v>
      </c>
      <c r="N6" s="2"/>
      <c r="P6" s="78">
        <v>0</v>
      </c>
      <c r="Q6" s="79">
        <v>670</v>
      </c>
    </row>
    <row r="7" spans="1:17" ht="16" thickBot="1">
      <c r="A7" s="19" t="s">
        <v>25</v>
      </c>
      <c r="B7" s="9" t="s">
        <v>11</v>
      </c>
      <c r="C7" s="9">
        <v>6</v>
      </c>
      <c r="D7" s="9" t="s">
        <v>11</v>
      </c>
      <c r="E7" s="10" t="s">
        <v>11</v>
      </c>
      <c r="F7" s="42" t="s">
        <v>11</v>
      </c>
      <c r="G7" s="9">
        <v>0</v>
      </c>
      <c r="H7" s="43">
        <v>0</v>
      </c>
      <c r="I7" s="11">
        <v>25</v>
      </c>
      <c r="J7" s="42" t="s">
        <v>11</v>
      </c>
      <c r="K7" s="10" t="s">
        <v>11</v>
      </c>
      <c r="L7" s="43" t="s">
        <v>11</v>
      </c>
      <c r="M7" s="11">
        <f>SUM(B7:K7)</f>
        <v>31</v>
      </c>
      <c r="N7" s="12"/>
      <c r="P7" s="81">
        <f>SUM(P4:P6)</f>
        <v>0</v>
      </c>
      <c r="Q7" s="80">
        <f>SUM(Q4:Q6)</f>
        <v>2250</v>
      </c>
    </row>
    <row r="8" spans="1:17">
      <c r="A8" s="19" t="s">
        <v>26</v>
      </c>
      <c r="B8" s="9" t="s">
        <v>11</v>
      </c>
      <c r="C8" s="9">
        <v>6</v>
      </c>
      <c r="D8" s="9" t="s">
        <v>11</v>
      </c>
      <c r="E8" s="10" t="s">
        <v>11</v>
      </c>
      <c r="F8" s="42" t="s">
        <v>11</v>
      </c>
      <c r="G8" s="9">
        <v>25</v>
      </c>
      <c r="H8" s="43">
        <v>0</v>
      </c>
      <c r="I8" s="11">
        <v>0</v>
      </c>
      <c r="J8" s="42" t="s">
        <v>11</v>
      </c>
      <c r="K8" s="10" t="s">
        <v>11</v>
      </c>
      <c r="L8" s="43" t="s">
        <v>11</v>
      </c>
      <c r="M8" s="11">
        <f>SUM(B8:L8)</f>
        <v>31</v>
      </c>
      <c r="N8" s="12"/>
    </row>
    <row r="9" spans="1:17" ht="16" thickBot="1">
      <c r="A9" s="19" t="s">
        <v>19</v>
      </c>
      <c r="B9" s="9" t="s">
        <v>11</v>
      </c>
      <c r="C9" s="9">
        <v>0</v>
      </c>
      <c r="D9" s="9" t="s">
        <v>11</v>
      </c>
      <c r="E9" s="10" t="s">
        <v>11</v>
      </c>
      <c r="F9" s="42" t="s">
        <v>11</v>
      </c>
      <c r="G9" s="9">
        <v>0</v>
      </c>
      <c r="H9" s="43" t="s">
        <v>29</v>
      </c>
      <c r="I9" s="11">
        <v>0</v>
      </c>
      <c r="J9" s="42" t="s">
        <v>11</v>
      </c>
      <c r="K9" s="10" t="s">
        <v>11</v>
      </c>
      <c r="L9" s="43" t="s">
        <v>11</v>
      </c>
      <c r="M9" s="11"/>
      <c r="N9" s="12"/>
    </row>
    <row r="10" spans="1:17">
      <c r="A10" s="26" t="s">
        <v>16</v>
      </c>
      <c r="B10" s="29">
        <f>(B4*5000)+(BB75*5000)+(B6*15000)</f>
        <v>20000</v>
      </c>
      <c r="C10" s="29">
        <f>(C4*5000)+(C5*5000)+(C6*15000)+(C7*5000)+(C8*2000)</f>
        <v>252000</v>
      </c>
      <c r="D10" s="29">
        <v>15000</v>
      </c>
      <c r="E10" s="30">
        <f>(E4*5000)+(E5*5000)+(E6*15000)</f>
        <v>35000</v>
      </c>
      <c r="F10" s="44">
        <v>0</v>
      </c>
      <c r="G10" s="29">
        <f>(G4*5000)+(G5*5000)+(G6*15000)+(G7*5000)+(G8*2000)</f>
        <v>50000</v>
      </c>
      <c r="H10" s="45">
        <v>100000</v>
      </c>
      <c r="I10" s="44">
        <f>(I4*5000)+(I5*5000)+(I6*15000)+(I7*5000)</f>
        <v>185000</v>
      </c>
      <c r="J10" s="44">
        <f>J6*25000</f>
        <v>100000</v>
      </c>
      <c r="K10" s="29">
        <f>K6*20000</f>
        <v>140000</v>
      </c>
      <c r="L10" s="45">
        <f>L6*20000+Q7</f>
        <v>182250</v>
      </c>
      <c r="M10" s="51"/>
      <c r="N10" s="27"/>
    </row>
    <row r="11" spans="1:17">
      <c r="A11" s="54" t="s">
        <v>17</v>
      </c>
      <c r="B11" s="70">
        <f>C10+E10+D10+B10</f>
        <v>322000</v>
      </c>
      <c r="C11" s="65"/>
      <c r="D11" s="65"/>
      <c r="E11" s="66"/>
      <c r="F11" s="56">
        <f>F10+G10+H10</f>
        <v>150000</v>
      </c>
      <c r="G11" s="57"/>
      <c r="H11" s="58"/>
      <c r="I11" s="62">
        <f>I10</f>
        <v>185000</v>
      </c>
      <c r="J11" s="64">
        <f>K10+L10+J10</f>
        <v>422250</v>
      </c>
      <c r="K11" s="65"/>
      <c r="L11" s="66"/>
      <c r="M11" s="52"/>
      <c r="N11" s="2"/>
    </row>
    <row r="12" spans="1:17" ht="16" thickBot="1">
      <c r="A12" s="55"/>
      <c r="B12" s="71"/>
      <c r="C12" s="68"/>
      <c r="D12" s="68"/>
      <c r="E12" s="69"/>
      <c r="F12" s="59"/>
      <c r="G12" s="60"/>
      <c r="H12" s="61"/>
      <c r="I12" s="63"/>
      <c r="J12" s="67"/>
      <c r="K12" s="68"/>
      <c r="L12" s="69"/>
      <c r="M12" s="53"/>
      <c r="N12" s="28"/>
    </row>
    <row r="13" spans="1:17" ht="46" thickBot="1">
      <c r="A13" s="15"/>
      <c r="B13" s="31"/>
      <c r="C13" s="32"/>
      <c r="D13" s="32"/>
      <c r="E13" s="32"/>
      <c r="F13" s="32"/>
      <c r="G13" s="32"/>
      <c r="H13" s="32"/>
      <c r="I13" s="32"/>
      <c r="J13" s="32"/>
      <c r="K13" s="35" t="s">
        <v>21</v>
      </c>
      <c r="L13" s="34">
        <f>J11+I11+F11+B11</f>
        <v>1079250</v>
      </c>
      <c r="M13" s="33" t="s">
        <v>20</v>
      </c>
      <c r="N13" s="34">
        <f>1800000-L13</f>
        <v>720750</v>
      </c>
    </row>
    <row r="14" spans="1:17">
      <c r="A14" s="15"/>
      <c r="B14" s="31"/>
      <c r="C14" s="32"/>
      <c r="D14" s="32"/>
      <c r="E14" s="32"/>
      <c r="F14" s="32"/>
      <c r="G14" s="32"/>
      <c r="H14" s="32"/>
      <c r="I14" s="32"/>
      <c r="J14" s="32"/>
      <c r="K14" s="16"/>
      <c r="L14" s="16"/>
    </row>
    <row r="15" spans="1:17">
      <c r="A15" s="15"/>
      <c r="B15" s="14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7">
      <c r="A16" s="15"/>
      <c r="B16" s="14"/>
      <c r="C16" s="16"/>
      <c r="D16" s="16"/>
      <c r="E16" s="16"/>
      <c r="F16" s="16"/>
      <c r="G16" s="16"/>
      <c r="H16" s="16"/>
      <c r="I16" s="16"/>
      <c r="J16" s="16"/>
      <c r="K16" s="16"/>
    </row>
    <row r="17" spans="1:10">
      <c r="A17" s="15"/>
      <c r="B17" s="14"/>
      <c r="C17" s="16"/>
      <c r="D17" s="16"/>
      <c r="E17" s="16"/>
      <c r="F17" s="16"/>
      <c r="G17" s="16"/>
      <c r="H17" s="16"/>
      <c r="I17" s="16"/>
      <c r="J17" s="16"/>
    </row>
    <row r="18" spans="1:10" ht="16" customHeight="1">
      <c r="A18" t="s">
        <v>14</v>
      </c>
    </row>
    <row r="19" spans="1:10">
      <c r="A19" t="s">
        <v>5</v>
      </c>
      <c r="B19">
        <v>5000</v>
      </c>
    </row>
    <row r="20" spans="1:10">
      <c r="A20" t="s">
        <v>6</v>
      </c>
      <c r="B20">
        <v>5000</v>
      </c>
      <c r="G20" s="13"/>
      <c r="H20" s="13"/>
      <c r="I20" s="13"/>
      <c r="J20" s="13"/>
    </row>
    <row r="21" spans="1:10">
      <c r="A21" t="s">
        <v>15</v>
      </c>
      <c r="B21">
        <v>15000</v>
      </c>
    </row>
    <row r="22" spans="1:10">
      <c r="A22" t="s">
        <v>28</v>
      </c>
      <c r="B22">
        <v>5000</v>
      </c>
    </row>
    <row r="23" spans="1:10">
      <c r="A23" t="s">
        <v>26</v>
      </c>
      <c r="B23">
        <v>2000</v>
      </c>
    </row>
  </sheetData>
  <mergeCells count="6">
    <mergeCell ref="M11:M12"/>
    <mergeCell ref="A11:A12"/>
    <mergeCell ref="F11:H12"/>
    <mergeCell ref="I11:I12"/>
    <mergeCell ref="J11:L12"/>
    <mergeCell ref="B11:E12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</dc:creator>
  <cp:lastModifiedBy>Microsoft Office User</cp:lastModifiedBy>
  <dcterms:created xsi:type="dcterms:W3CDTF">2018-07-06T03:59:27Z</dcterms:created>
  <dcterms:modified xsi:type="dcterms:W3CDTF">2018-09-27T08:56:33Z</dcterms:modified>
</cp:coreProperties>
</file>