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6020" yWindow="-1040" windowWidth="25600" windowHeight="16060" tabRatio="500"/>
  </bookViews>
  <sheets>
    <sheet name="計算表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" i="3" l="1"/>
  <c r="L13" i="3"/>
  <c r="H13" i="3"/>
  <c r="J11" i="3"/>
  <c r="L11" i="3"/>
  <c r="H11" i="3"/>
  <c r="H14" i="3"/>
  <c r="H12" i="3"/>
  <c r="J12" i="3"/>
  <c r="J18" i="3"/>
  <c r="L12" i="3"/>
  <c r="J14" i="3"/>
  <c r="L14" i="3"/>
  <c r="J23" i="3"/>
  <c r="L23" i="3"/>
  <c r="J22" i="3"/>
  <c r="L22" i="3"/>
  <c r="J21" i="3"/>
  <c r="L21" i="3"/>
  <c r="J20" i="3"/>
  <c r="L20" i="3"/>
  <c r="J19" i="3"/>
  <c r="L19" i="3"/>
  <c r="L18" i="3"/>
  <c r="J17" i="3"/>
  <c r="L17" i="3"/>
  <c r="J16" i="3"/>
  <c r="L16" i="3"/>
  <c r="J15" i="3"/>
  <c r="L15" i="3"/>
  <c r="H23" i="3"/>
  <c r="H22" i="3"/>
  <c r="H21" i="3"/>
  <c r="H20" i="3"/>
  <c r="H19" i="3"/>
  <c r="H18" i="3"/>
  <c r="H17" i="3"/>
  <c r="H16" i="3"/>
  <c r="H15" i="3"/>
</calcChain>
</file>

<file path=xl/sharedStrings.xml><?xml version="1.0" encoding="utf-8"?>
<sst xmlns="http://schemas.openxmlformats.org/spreadsheetml/2006/main" count="84" uniqueCount="44">
  <si>
    <t>時間</t>
    <rPh sb="0" eb="2">
      <t>ジカン</t>
    </rPh>
    <phoneticPr fontId="1"/>
  </si>
  <si>
    <t>秒</t>
    <rPh sb="0" eb="1">
      <t>ビョウ</t>
    </rPh>
    <phoneticPr fontId="1"/>
  </si>
  <si>
    <t>店舗名</t>
    <rPh sb="0" eb="2">
      <t>テンポ</t>
    </rPh>
    <rPh sb="2" eb="3">
      <t>メイ</t>
    </rPh>
    <phoneticPr fontId="1"/>
  </si>
  <si>
    <t>営業時間</t>
    <rPh sb="0" eb="4">
      <t>エイギョウジカン</t>
    </rPh>
    <phoneticPr fontId="1"/>
  </si>
  <si>
    <t>EBISUBASHI店</t>
    <rPh sb="10" eb="11">
      <t>ミセ</t>
    </rPh>
    <phoneticPr fontId="1"/>
  </si>
  <si>
    <t>溝口店</t>
    <rPh sb="0" eb="2">
      <t>ミゾグチ</t>
    </rPh>
    <rPh sb="2" eb="3">
      <t>ミセ</t>
    </rPh>
    <phoneticPr fontId="1"/>
  </si>
  <si>
    <t>有楽町店</t>
    <rPh sb="0" eb="4">
      <t>ユウラクチョウテン</t>
    </rPh>
    <phoneticPr fontId="1"/>
  </si>
  <si>
    <t>新宿店</t>
    <rPh sb="0" eb="3">
      <t>シンジュクテン</t>
    </rPh>
    <phoneticPr fontId="1"/>
  </si>
  <si>
    <t>渋谷店</t>
    <rPh sb="0" eb="3">
      <t>シブヤテン</t>
    </rPh>
    <phoneticPr fontId="1"/>
  </si>
  <si>
    <t>池袋店</t>
    <rPh sb="0" eb="3">
      <t>イケブクロテン</t>
    </rPh>
    <phoneticPr fontId="1"/>
  </si>
  <si>
    <t>上野店(エレベーター下)</t>
    <rPh sb="0" eb="3">
      <t>ウエノテン</t>
    </rPh>
    <rPh sb="10" eb="11">
      <t>シタ</t>
    </rPh>
    <phoneticPr fontId="1"/>
  </si>
  <si>
    <t>上野店(店外KIOSK)</t>
    <rPh sb="0" eb="3">
      <t>ウエノテン</t>
    </rPh>
    <rPh sb="4" eb="6">
      <t>テンガイ</t>
    </rPh>
    <phoneticPr fontId="1"/>
  </si>
  <si>
    <t>10:00〜1:00</t>
    <phoneticPr fontId="1"/>
  </si>
  <si>
    <t>10:30〜20:00</t>
    <phoneticPr fontId="1"/>
  </si>
  <si>
    <t>11:00〜22:00</t>
    <phoneticPr fontId="1"/>
  </si>
  <si>
    <t>11:00〜21:00</t>
    <phoneticPr fontId="1"/>
  </si>
  <si>
    <t>11:00〜20:30</t>
    <phoneticPr fontId="1"/>
  </si>
  <si>
    <t>上野店(2,3号機)</t>
    <rPh sb="0" eb="2">
      <t>ウエノ</t>
    </rPh>
    <rPh sb="2" eb="3">
      <t>テン</t>
    </rPh>
    <rPh sb="7" eb="9">
      <t>ゴウキ</t>
    </rPh>
    <phoneticPr fontId="1"/>
  </si>
  <si>
    <t>上野店(1,4号機)</t>
    <rPh sb="0" eb="2">
      <t>ウエノ</t>
    </rPh>
    <rPh sb="2" eb="3">
      <t>テン</t>
    </rPh>
    <rPh sb="7" eb="9">
      <t>ゴウキ</t>
    </rPh>
    <phoneticPr fontId="1"/>
  </si>
  <si>
    <t>1日のプロモ時間</t>
    <rPh sb="1" eb="2">
      <t>ニチ</t>
    </rPh>
    <rPh sb="6" eb="8">
      <t>ジカン</t>
    </rPh>
    <phoneticPr fontId="1"/>
  </si>
  <si>
    <t>【コスメコネクト】プロモ時の1日の表示時間の計算式</t>
    <rPh sb="12" eb="13">
      <t>ジ</t>
    </rPh>
    <rPh sb="15" eb="16">
      <t>ニチ</t>
    </rPh>
    <rPh sb="17" eb="21">
      <t>ヒョウジジカン</t>
    </rPh>
    <rPh sb="22" eb="24">
      <t>ケイサン</t>
    </rPh>
    <rPh sb="24" eb="25">
      <t>シキ</t>
    </rPh>
    <phoneticPr fontId="1"/>
  </si>
  <si>
    <t>1ループの表示時間</t>
    <rPh sb="5" eb="7">
      <t>ヒョウジ</t>
    </rPh>
    <rPh sb="7" eb="9">
      <t>ジカン</t>
    </rPh>
    <phoneticPr fontId="1"/>
  </si>
  <si>
    <t>1ループあたりのプロモ時間</t>
    <rPh sb="11" eb="13">
      <t>ジカン</t>
    </rPh>
    <phoneticPr fontId="1"/>
  </si>
  <si>
    <t>※検算確認用</t>
    <rPh sb="1" eb="3">
      <t>ケンザン</t>
    </rPh>
    <rPh sb="3" eb="5">
      <t>カクニン</t>
    </rPh>
    <rPh sb="5" eb="6">
      <t>ヨウ</t>
    </rPh>
    <phoneticPr fontId="1"/>
  </si>
  <si>
    <t>営業時間(秒)</t>
    <rPh sb="0" eb="4">
      <t>エイギョウジカン</t>
    </rPh>
    <rPh sb="5" eb="6">
      <t>ビョウ</t>
    </rPh>
    <phoneticPr fontId="1"/>
  </si>
  <si>
    <t>【計算式の説明（検算用）】</t>
    <rPh sb="1" eb="4">
      <t>ケイサンシキ</t>
    </rPh>
    <rPh sb="5" eb="7">
      <t>セツメイ</t>
    </rPh>
    <rPh sb="8" eb="10">
      <t>ケンザンヒョウ</t>
    </rPh>
    <rPh sb="10" eb="11">
      <t>ヨウ</t>
    </rPh>
    <phoneticPr fontId="1"/>
  </si>
  <si>
    <t>[営業時間 (秒) ]  ÷  [1ループの表示時間 (秒) ] × [1ループあたりのプロモ時間 (秒) ] = 1日のプロモ時間 (秒)</t>
    <rPh sb="1" eb="5">
      <t>エイギョウジカン</t>
    </rPh>
    <rPh sb="7" eb="8">
      <t>ビョウ</t>
    </rPh>
    <rPh sb="22" eb="26">
      <t>ヒョウジジカン</t>
    </rPh>
    <rPh sb="28" eb="29">
      <t>ビョウ</t>
    </rPh>
    <rPh sb="47" eb="49">
      <t>ジカン</t>
    </rPh>
    <rPh sb="51" eb="52">
      <t>ビョウ</t>
    </rPh>
    <rPh sb="59" eb="60">
      <t>ニチ</t>
    </rPh>
    <rPh sb="64" eb="66">
      <t>ジカン</t>
    </rPh>
    <rPh sb="68" eb="69">
      <t>ビョウ</t>
    </rPh>
    <phoneticPr fontId="1"/>
  </si>
  <si>
    <t>プロモ時間（秒）</t>
    <rPh sb="3" eb="5">
      <t>ジカン</t>
    </rPh>
    <rPh sb="6" eb="7">
      <t>ビョウ</t>
    </rPh>
    <phoneticPr fontId="1"/>
  </si>
  <si>
    <t>秒</t>
    <rPh sb="0" eb="1">
      <t>ビョウ</t>
    </rPh>
    <phoneticPr fontId="1"/>
  </si>
  <si>
    <t>← (2) 入力して下さい</t>
    <phoneticPr fontId="1"/>
  </si>
  <si>
    <t>← (1) 入力して下さい</t>
    <rPh sb="6" eb="7">
      <t>ニュウリョク</t>
    </rPh>
    <rPh sb="7" eb="8">
      <t>ニュウリョク</t>
    </rPh>
    <rPh sb="10" eb="11">
      <t>クダ</t>
    </rPh>
    <phoneticPr fontId="1"/>
  </si>
  <si>
    <t>更新日：</t>
    <rPh sb="0" eb="3">
      <t>コウシンビ</t>
    </rPh>
    <phoneticPr fontId="1"/>
  </si>
  <si>
    <t>入力箇所は下記2箇所のみです。他のセルには全てロックをかけてあります。</t>
    <rPh sb="0" eb="4">
      <t>ニュウリョクカショ</t>
    </rPh>
    <rPh sb="5" eb="7">
      <t>カキ</t>
    </rPh>
    <rPh sb="8" eb="10">
      <t>カショ</t>
    </rPh>
    <rPh sb="15" eb="16">
      <t>ホカ</t>
    </rPh>
    <rPh sb="21" eb="22">
      <t>スベ</t>
    </rPh>
    <phoneticPr fontId="1"/>
  </si>
  <si>
    <t>→ [ 営業時間÷1ループ時間 ] で &lt; ループ回数 &gt; を算出 → &lt; ループ回数&gt; ×プロモ時間 で1日のプロモ時間を算出</t>
    <rPh sb="4" eb="8">
      <t>エイギョウジカン</t>
    </rPh>
    <rPh sb="13" eb="15">
      <t>ジカン</t>
    </rPh>
    <rPh sb="25" eb="27">
      <t>カイスウ</t>
    </rPh>
    <rPh sb="31" eb="33">
      <t>サンシュツ</t>
    </rPh>
    <rPh sb="41" eb="43">
      <t>カイスウ</t>
    </rPh>
    <rPh sb="49" eb="51">
      <t>ジカン</t>
    </rPh>
    <rPh sb="54" eb="55">
      <t>ニチ</t>
    </rPh>
    <rPh sb="59" eb="61">
      <t>ジカン</t>
    </rPh>
    <rPh sb="62" eb="64">
      <t>サンシュツ</t>
    </rPh>
    <phoneticPr fontId="1"/>
  </si>
  <si>
    <t>11:00〜21:30</t>
    <phoneticPr fontId="1"/>
  </si>
  <si>
    <t>11:00〜21:30</t>
    <phoneticPr fontId="1"/>
  </si>
  <si>
    <t>10:30〜20:30</t>
    <phoneticPr fontId="1"/>
  </si>
  <si>
    <t>神戸店</t>
    <rPh sb="0" eb="3">
      <t>コウベテン</t>
    </rPh>
    <phoneticPr fontId="1"/>
  </si>
  <si>
    <t>東京店</t>
    <rPh sb="0" eb="2">
      <t>トウキョウ</t>
    </rPh>
    <rPh sb="2" eb="3">
      <t>コウベテン</t>
    </rPh>
    <phoneticPr fontId="1"/>
  </si>
  <si>
    <t>8:00〜22:00</t>
    <phoneticPr fontId="1"/>
  </si>
  <si>
    <t>東京店</t>
    <phoneticPr fontId="1"/>
  </si>
  <si>
    <t>熊本店</t>
    <rPh sb="0" eb="2">
      <t>クマモト</t>
    </rPh>
    <rPh sb="2" eb="3">
      <t>コウベテン</t>
    </rPh>
    <phoneticPr fontId="1"/>
  </si>
  <si>
    <t>10:00〜22:00</t>
    <phoneticPr fontId="1"/>
  </si>
  <si>
    <t>熊本店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</si>
</sst>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&quot;時間&quot;m&quot;分&quot;"/>
    <numFmt numFmtId="177" formatCode="#,##0_);[Red]\(#,##0\)"/>
  </numFmts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b/>
      <sz val="14"/>
      <color theme="1"/>
      <name val="ＭＳ Ｐゴシック"/>
      <charset val="128"/>
      <scheme val="minor"/>
    </font>
    <font>
      <b/>
      <sz val="14"/>
      <color rgb="FFFF0000"/>
      <name val="ＭＳ Ｐゴシック"/>
      <charset val="128"/>
      <scheme val="minor"/>
    </font>
    <font>
      <sz val="14"/>
      <color rgb="FFFF0000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b/>
      <sz val="20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auto="1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Protection="1"/>
    <xf numFmtId="0" fontId="4" fillId="4" borderId="1" xfId="0" applyFont="1" applyFill="1" applyBorder="1" applyProtection="1"/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5" borderId="0" xfId="0" applyFont="1" applyFill="1" applyProtection="1"/>
    <xf numFmtId="0" fontId="0" fillId="5" borderId="0" xfId="0" applyFill="1" applyProtection="1"/>
    <xf numFmtId="0" fontId="4" fillId="5" borderId="0" xfId="0" applyFont="1" applyFill="1" applyProtection="1"/>
    <xf numFmtId="0" fontId="4" fillId="2" borderId="1" xfId="0" applyFont="1" applyFill="1" applyBorder="1" applyProtection="1"/>
    <xf numFmtId="0" fontId="5" fillId="5" borderId="0" xfId="0" applyFont="1" applyFill="1" applyAlignment="1" applyProtection="1">
      <alignment vertical="center"/>
    </xf>
    <xf numFmtId="177" fontId="0" fillId="0" borderId="2" xfId="0" applyNumberFormat="1" applyFont="1" applyBorder="1" applyProtection="1"/>
    <xf numFmtId="177" fontId="0" fillId="0" borderId="3" xfId="0" applyNumberFormat="1" applyFont="1" applyBorder="1" applyProtection="1"/>
    <xf numFmtId="0" fontId="0" fillId="6" borderId="1" xfId="0" applyFill="1" applyBorder="1" applyAlignment="1" applyProtection="1">
      <alignment horizontal="center"/>
    </xf>
    <xf numFmtId="0" fontId="0" fillId="0" borderId="1" xfId="0" applyNumberFormat="1" applyBorder="1" applyProtection="1"/>
    <xf numFmtId="0" fontId="0" fillId="5" borderId="0" xfId="0" applyFont="1" applyFill="1" applyAlignment="1" applyProtection="1">
      <alignment vertical="center"/>
    </xf>
    <xf numFmtId="176" fontId="7" fillId="0" borderId="1" xfId="0" applyNumberFormat="1" applyFont="1" applyBorder="1" applyAlignment="1" applyProtection="1">
      <alignment horizontal="left"/>
    </xf>
    <xf numFmtId="0" fontId="8" fillId="2" borderId="1" xfId="0" applyFont="1" applyFill="1" applyBorder="1" applyAlignment="1" applyProtection="1">
      <alignment wrapText="1"/>
    </xf>
    <xf numFmtId="0" fontId="0" fillId="7" borderId="4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  <protection locked="0"/>
    </xf>
    <xf numFmtId="0" fontId="7" fillId="5" borderId="0" xfId="0" applyFont="1" applyFill="1" applyProtection="1"/>
    <xf numFmtId="0" fontId="6" fillId="5" borderId="0" xfId="0" applyFont="1" applyFill="1" applyProtection="1"/>
    <xf numFmtId="0" fontId="4" fillId="5" borderId="0" xfId="0" applyFont="1" applyFill="1" applyAlignment="1" applyProtection="1">
      <alignment vertical="center"/>
    </xf>
    <xf numFmtId="0" fontId="10" fillId="5" borderId="0" xfId="0" applyFont="1" applyFill="1" applyProtection="1"/>
    <xf numFmtId="14" fontId="0" fillId="5" borderId="7" xfId="0" applyNumberFormat="1" applyFont="1" applyFill="1" applyBorder="1" applyAlignment="1" applyProtection="1"/>
    <xf numFmtId="0" fontId="0" fillId="5" borderId="0" xfId="0" applyFont="1" applyFill="1" applyAlignment="1" applyProtection="1">
      <alignment horizontal="right"/>
    </xf>
    <xf numFmtId="0" fontId="11" fillId="5" borderId="0" xfId="0" applyFont="1" applyFill="1" applyProtection="1"/>
    <xf numFmtId="0" fontId="4" fillId="4" borderId="1" xfId="0" applyFont="1" applyFill="1" applyBorder="1" applyAlignment="1" applyProtection="1">
      <alignment horizontal="center"/>
    </xf>
    <xf numFmtId="0" fontId="0" fillId="3" borderId="1" xfId="0" applyFont="1" applyFill="1" applyBorder="1" applyAlignment="1" applyProtection="1">
      <alignment vertical="center"/>
    </xf>
    <xf numFmtId="0" fontId="0" fillId="3" borderId="5" xfId="0" applyFont="1" applyFill="1" applyBorder="1" applyAlignment="1" applyProtection="1">
      <alignment vertical="center"/>
    </xf>
    <xf numFmtId="177" fontId="0" fillId="6" borderId="2" xfId="0" applyNumberFormat="1" applyFont="1" applyFill="1" applyBorder="1" applyAlignment="1" applyProtection="1">
      <alignment horizontal="center"/>
    </xf>
    <xf numFmtId="177" fontId="0" fillId="6" borderId="3" xfId="0" applyNumberFormat="1" applyFont="1" applyFill="1" applyBorder="1" applyAlignment="1" applyProtection="1">
      <alignment horizontal="center"/>
    </xf>
    <xf numFmtId="0" fontId="0" fillId="5" borderId="7" xfId="0" applyFont="1" applyFill="1" applyBorder="1" applyAlignment="1" applyProtection="1">
      <alignment horizontal="right"/>
    </xf>
  </cellXfs>
  <cellStyles count="6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D8" sqref="D8"/>
    </sheetView>
  </sheetViews>
  <sheetFormatPr baseColWidth="12" defaultRowHeight="18" x14ac:dyDescent="0"/>
  <cols>
    <col min="1" max="1" width="2.83203125" style="1" customWidth="1"/>
    <col min="2" max="2" width="22.6640625" style="1" customWidth="1"/>
    <col min="3" max="3" width="18.83203125" style="1" customWidth="1"/>
    <col min="4" max="4" width="6.83203125" style="1" customWidth="1"/>
    <col min="5" max="5" width="5.5" style="1" bestFit="1" customWidth="1"/>
    <col min="6" max="6" width="2.5" style="1" customWidth="1"/>
    <col min="7" max="7" width="21.5" style="1" bestFit="1" customWidth="1"/>
    <col min="8" max="8" width="20.5" style="1" customWidth="1"/>
    <col min="9" max="9" width="3.33203125" style="1" customWidth="1"/>
    <col min="10" max="10" width="13.5" style="1" bestFit="1" customWidth="1"/>
    <col min="11" max="11" width="3.5" style="1" bestFit="1" customWidth="1"/>
    <col min="12" max="12" width="14.83203125" style="1" bestFit="1" customWidth="1"/>
    <col min="13" max="13" width="3.5" style="1" customWidth="1"/>
    <col min="14" max="16384" width="12.83203125" style="1"/>
  </cols>
  <sheetData>
    <row r="1" spans="1:13">
      <c r="A1" s="6"/>
      <c r="B1" s="6"/>
      <c r="C1" s="6"/>
      <c r="D1" s="6"/>
      <c r="E1" s="6"/>
      <c r="F1" s="6"/>
      <c r="G1" s="6"/>
      <c r="H1" s="6"/>
      <c r="I1" s="6"/>
      <c r="J1" s="32" t="s">
        <v>31</v>
      </c>
      <c r="K1" s="32"/>
      <c r="L1" s="24">
        <v>42500</v>
      </c>
      <c r="M1" s="6"/>
    </row>
    <row r="2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25"/>
      <c r="M2" s="6"/>
    </row>
    <row r="3" spans="1:13" ht="28">
      <c r="A3" s="6"/>
      <c r="B3" s="23" t="s">
        <v>20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8" customHeight="1">
      <c r="A4" s="6"/>
      <c r="B4" s="20" t="s">
        <v>32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9" customHeight="1" thickBot="1">
      <c r="A5" s="6"/>
      <c r="B5" s="20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9" customHeight="1" thickBot="1">
      <c r="A6" s="6"/>
      <c r="B6" s="28" t="s">
        <v>21</v>
      </c>
      <c r="C6" s="29"/>
      <c r="D6" s="19">
        <v>130</v>
      </c>
      <c r="E6" s="18" t="s">
        <v>1</v>
      </c>
      <c r="F6" s="10" t="s">
        <v>30</v>
      </c>
      <c r="G6" s="6"/>
      <c r="H6" s="6"/>
      <c r="I6" s="6"/>
      <c r="J6" s="6"/>
      <c r="K6" s="6"/>
      <c r="L6" s="6"/>
      <c r="M6" s="15"/>
    </row>
    <row r="7" spans="1:13" ht="29" customHeight="1" thickBot="1">
      <c r="A7" s="6"/>
      <c r="B7" s="28" t="s">
        <v>22</v>
      </c>
      <c r="C7" s="29"/>
      <c r="D7" s="19">
        <v>80</v>
      </c>
      <c r="E7" s="18" t="s">
        <v>1</v>
      </c>
      <c r="F7" s="10" t="s">
        <v>29</v>
      </c>
      <c r="G7" s="6"/>
      <c r="H7" s="6"/>
      <c r="I7" s="6"/>
      <c r="J7" s="6"/>
      <c r="K7" s="6"/>
      <c r="L7" s="6"/>
      <c r="M7" s="15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0">
      <c r="A9" s="6"/>
      <c r="B9" s="6"/>
      <c r="C9" s="6"/>
      <c r="D9" s="6"/>
      <c r="E9" s="6"/>
      <c r="F9" s="6"/>
      <c r="G9" s="6"/>
      <c r="H9" s="6"/>
      <c r="I9" s="6"/>
      <c r="J9" s="8" t="s">
        <v>23</v>
      </c>
      <c r="K9" s="6"/>
      <c r="L9" s="6"/>
      <c r="M9" s="6"/>
    </row>
    <row r="10" spans="1:13" ht="24" customHeight="1">
      <c r="A10" s="7"/>
      <c r="B10" s="2" t="s">
        <v>2</v>
      </c>
      <c r="C10" s="27" t="s">
        <v>3</v>
      </c>
      <c r="D10" s="27"/>
      <c r="E10" s="27"/>
      <c r="F10" s="8"/>
      <c r="G10" s="9" t="s">
        <v>2</v>
      </c>
      <c r="H10" s="17" t="s">
        <v>19</v>
      </c>
      <c r="I10" s="7"/>
      <c r="J10" s="30" t="s">
        <v>24</v>
      </c>
      <c r="K10" s="31"/>
      <c r="L10" s="13" t="s">
        <v>27</v>
      </c>
      <c r="M10" s="7"/>
    </row>
    <row r="11" spans="1:13" ht="24" customHeight="1">
      <c r="A11" s="7"/>
      <c r="B11" s="3" t="s">
        <v>38</v>
      </c>
      <c r="C11" s="3" t="s">
        <v>39</v>
      </c>
      <c r="D11" s="4">
        <v>14</v>
      </c>
      <c r="E11" s="5" t="s">
        <v>0</v>
      </c>
      <c r="F11" s="7"/>
      <c r="G11" s="3" t="s">
        <v>40</v>
      </c>
      <c r="H11" s="16">
        <f>D11/$D$6*$D$7/24</f>
        <v>0.35897435897435903</v>
      </c>
      <c r="I11" s="7"/>
      <c r="J11" s="11">
        <f>D11*3600</f>
        <v>50400</v>
      </c>
      <c r="K11" s="12" t="s">
        <v>1</v>
      </c>
      <c r="L11" s="14">
        <f>ROUNDDOWN(J11/$D$6*$D$7,2)</f>
        <v>31015.38</v>
      </c>
      <c r="M11" s="7"/>
    </row>
    <row r="12" spans="1:13" ht="24" customHeight="1">
      <c r="A12" s="7"/>
      <c r="B12" s="3" t="s">
        <v>37</v>
      </c>
      <c r="C12" s="3" t="s">
        <v>36</v>
      </c>
      <c r="D12" s="4">
        <v>10</v>
      </c>
      <c r="E12" s="5" t="s">
        <v>0</v>
      </c>
      <c r="F12" s="7"/>
      <c r="G12" s="3" t="s">
        <v>37</v>
      </c>
      <c r="H12" s="16">
        <f>D12/$D$6*$D$7/24</f>
        <v>0.25641025641025644</v>
      </c>
      <c r="I12" s="7"/>
      <c r="J12" s="11">
        <f>D12*3600</f>
        <v>36000</v>
      </c>
      <c r="K12" s="12" t="s">
        <v>1</v>
      </c>
      <c r="L12" s="14">
        <f>ROUNDDOWN(J12/$D$6*$D$7,2)</f>
        <v>22153.84</v>
      </c>
      <c r="M12" s="7"/>
    </row>
    <row r="13" spans="1:13" ht="24" customHeight="1">
      <c r="A13" s="7"/>
      <c r="B13" s="3" t="s">
        <v>41</v>
      </c>
      <c r="C13" s="3" t="s">
        <v>42</v>
      </c>
      <c r="D13" s="4">
        <v>12</v>
      </c>
      <c r="E13" s="5" t="s">
        <v>0</v>
      </c>
      <c r="F13" s="7"/>
      <c r="G13" s="3" t="s">
        <v>43</v>
      </c>
      <c r="H13" s="16">
        <f>D13/$D$6*$D$7/24</f>
        <v>0.30769230769230771</v>
      </c>
      <c r="I13" s="7"/>
      <c r="J13" s="11">
        <f>D13*3600</f>
        <v>43200</v>
      </c>
      <c r="K13" s="12" t="s">
        <v>1</v>
      </c>
      <c r="L13" s="14">
        <f>ROUNDDOWN(J13/$D$6*$D$7,2)</f>
        <v>26584.61</v>
      </c>
      <c r="M13" s="7"/>
    </row>
    <row r="14" spans="1:13" ht="24" customHeight="1">
      <c r="A14" s="7"/>
      <c r="B14" s="3" t="s">
        <v>4</v>
      </c>
      <c r="C14" s="3" t="s">
        <v>12</v>
      </c>
      <c r="D14" s="4">
        <v>15</v>
      </c>
      <c r="E14" s="5" t="s">
        <v>0</v>
      </c>
      <c r="F14" s="7"/>
      <c r="G14" s="3" t="s">
        <v>4</v>
      </c>
      <c r="H14" s="16">
        <f>D14/$D$6*$D$7/24</f>
        <v>0.38461538461538464</v>
      </c>
      <c r="I14" s="7"/>
      <c r="J14" s="11">
        <f>D14*3600</f>
        <v>54000</v>
      </c>
      <c r="K14" s="12" t="s">
        <v>28</v>
      </c>
      <c r="L14" s="14">
        <f>ROUNDDOWN(J14/$D$6*$D$7,2)</f>
        <v>33230.76</v>
      </c>
      <c r="M14" s="7"/>
    </row>
    <row r="15" spans="1:13" ht="24" customHeight="1">
      <c r="A15" s="7"/>
      <c r="B15" s="3" t="s">
        <v>5</v>
      </c>
      <c r="C15" s="3" t="s">
        <v>13</v>
      </c>
      <c r="D15" s="4">
        <v>9.5</v>
      </c>
      <c r="E15" s="5" t="s">
        <v>0</v>
      </c>
      <c r="F15" s="7"/>
      <c r="G15" s="3" t="s">
        <v>5</v>
      </c>
      <c r="H15" s="16">
        <f t="shared" ref="H15:H23" si="0">D15/$D$6*$D$7/24</f>
        <v>0.24358974358974361</v>
      </c>
      <c r="I15" s="7"/>
      <c r="J15" s="11">
        <f t="shared" ref="J15:J23" si="1">D15*3600</f>
        <v>34200</v>
      </c>
      <c r="K15" s="12" t="s">
        <v>28</v>
      </c>
      <c r="L15" s="14">
        <f t="shared" ref="L15:L23" si="2">ROUNDDOWN(J15/$D$6*$D$7,2)</f>
        <v>21046.15</v>
      </c>
      <c r="M15" s="7"/>
    </row>
    <row r="16" spans="1:13" ht="24" customHeight="1">
      <c r="A16" s="7"/>
      <c r="B16" s="3" t="s">
        <v>6</v>
      </c>
      <c r="C16" s="3" t="s">
        <v>34</v>
      </c>
      <c r="D16" s="4">
        <v>10.5</v>
      </c>
      <c r="E16" s="5" t="s">
        <v>0</v>
      </c>
      <c r="F16" s="7"/>
      <c r="G16" s="3" t="s">
        <v>6</v>
      </c>
      <c r="H16" s="16">
        <f t="shared" si="0"/>
        <v>0.26923076923076922</v>
      </c>
      <c r="I16" s="7"/>
      <c r="J16" s="11">
        <f t="shared" si="1"/>
        <v>37800</v>
      </c>
      <c r="K16" s="12" t="s">
        <v>28</v>
      </c>
      <c r="L16" s="14">
        <f t="shared" si="2"/>
        <v>23261.53</v>
      </c>
      <c r="M16" s="7"/>
    </row>
    <row r="17" spans="1:13" ht="24" customHeight="1">
      <c r="A17" s="7"/>
      <c r="B17" s="3" t="s">
        <v>7</v>
      </c>
      <c r="C17" s="3" t="s">
        <v>14</v>
      </c>
      <c r="D17" s="4">
        <v>11</v>
      </c>
      <c r="E17" s="5" t="s">
        <v>0</v>
      </c>
      <c r="F17" s="7"/>
      <c r="G17" s="3" t="s">
        <v>7</v>
      </c>
      <c r="H17" s="16">
        <f t="shared" si="0"/>
        <v>0.2820512820512821</v>
      </c>
      <c r="I17" s="7"/>
      <c r="J17" s="11">
        <f t="shared" si="1"/>
        <v>39600</v>
      </c>
      <c r="K17" s="12" t="s">
        <v>28</v>
      </c>
      <c r="L17" s="14">
        <f t="shared" si="2"/>
        <v>24369.23</v>
      </c>
      <c r="M17" s="7"/>
    </row>
    <row r="18" spans="1:13" ht="24" customHeight="1">
      <c r="A18" s="7"/>
      <c r="B18" s="3" t="s">
        <v>8</v>
      </c>
      <c r="C18" s="3" t="s">
        <v>15</v>
      </c>
      <c r="D18" s="4">
        <v>10</v>
      </c>
      <c r="E18" s="5" t="s">
        <v>0</v>
      </c>
      <c r="F18" s="7"/>
      <c r="G18" s="3" t="s">
        <v>8</v>
      </c>
      <c r="H18" s="16">
        <f t="shared" si="0"/>
        <v>0.25641025641025644</v>
      </c>
      <c r="I18" s="7"/>
      <c r="J18" s="11">
        <f>D18*3600</f>
        <v>36000</v>
      </c>
      <c r="K18" s="12" t="s">
        <v>28</v>
      </c>
      <c r="L18" s="14">
        <f t="shared" si="2"/>
        <v>22153.84</v>
      </c>
      <c r="M18" s="7"/>
    </row>
    <row r="19" spans="1:13" ht="24" customHeight="1">
      <c r="A19" s="7"/>
      <c r="B19" s="3" t="s">
        <v>9</v>
      </c>
      <c r="C19" s="3" t="s">
        <v>35</v>
      </c>
      <c r="D19" s="4">
        <v>10.5</v>
      </c>
      <c r="E19" s="5" t="s">
        <v>0</v>
      </c>
      <c r="F19" s="7"/>
      <c r="G19" s="3" t="s">
        <v>9</v>
      </c>
      <c r="H19" s="16">
        <f t="shared" si="0"/>
        <v>0.26923076923076922</v>
      </c>
      <c r="I19" s="7"/>
      <c r="J19" s="11">
        <f t="shared" si="1"/>
        <v>37800</v>
      </c>
      <c r="K19" s="12" t="s">
        <v>28</v>
      </c>
      <c r="L19" s="14">
        <f t="shared" si="2"/>
        <v>23261.53</v>
      </c>
      <c r="M19" s="7"/>
    </row>
    <row r="20" spans="1:13" ht="24" customHeight="1">
      <c r="A20" s="7"/>
      <c r="B20" s="3" t="s">
        <v>18</v>
      </c>
      <c r="C20" s="3" t="s">
        <v>15</v>
      </c>
      <c r="D20" s="4">
        <v>10</v>
      </c>
      <c r="E20" s="5" t="s">
        <v>0</v>
      </c>
      <c r="F20" s="7"/>
      <c r="G20" s="3" t="s">
        <v>18</v>
      </c>
      <c r="H20" s="16">
        <f t="shared" si="0"/>
        <v>0.25641025641025644</v>
      </c>
      <c r="I20" s="7"/>
      <c r="J20" s="11">
        <f t="shared" si="1"/>
        <v>36000</v>
      </c>
      <c r="K20" s="12" t="s">
        <v>28</v>
      </c>
      <c r="L20" s="14">
        <f t="shared" si="2"/>
        <v>22153.84</v>
      </c>
      <c r="M20" s="7"/>
    </row>
    <row r="21" spans="1:13" ht="24" customHeight="1">
      <c r="A21" s="7"/>
      <c r="B21" s="3" t="s">
        <v>10</v>
      </c>
      <c r="C21" s="3" t="s">
        <v>15</v>
      </c>
      <c r="D21" s="4">
        <v>10</v>
      </c>
      <c r="E21" s="5" t="s">
        <v>0</v>
      </c>
      <c r="F21" s="7"/>
      <c r="G21" s="3" t="s">
        <v>10</v>
      </c>
      <c r="H21" s="16">
        <f t="shared" si="0"/>
        <v>0.25641025641025644</v>
      </c>
      <c r="I21" s="7"/>
      <c r="J21" s="11">
        <f t="shared" si="1"/>
        <v>36000</v>
      </c>
      <c r="K21" s="12" t="s">
        <v>28</v>
      </c>
      <c r="L21" s="14">
        <f t="shared" si="2"/>
        <v>22153.84</v>
      </c>
      <c r="M21" s="7"/>
    </row>
    <row r="22" spans="1:13" ht="24" customHeight="1">
      <c r="A22" s="7"/>
      <c r="B22" s="3" t="s">
        <v>17</v>
      </c>
      <c r="C22" s="3" t="s">
        <v>15</v>
      </c>
      <c r="D22" s="4">
        <v>10</v>
      </c>
      <c r="E22" s="5" t="s">
        <v>0</v>
      </c>
      <c r="F22" s="7"/>
      <c r="G22" s="3" t="s">
        <v>17</v>
      </c>
      <c r="H22" s="16">
        <f t="shared" si="0"/>
        <v>0.25641025641025644</v>
      </c>
      <c r="I22" s="7"/>
      <c r="J22" s="11">
        <f t="shared" si="1"/>
        <v>36000</v>
      </c>
      <c r="K22" s="12" t="s">
        <v>28</v>
      </c>
      <c r="L22" s="14">
        <f t="shared" si="2"/>
        <v>22153.84</v>
      </c>
      <c r="M22" s="7"/>
    </row>
    <row r="23" spans="1:13" ht="24" customHeight="1">
      <c r="A23" s="7"/>
      <c r="B23" s="3" t="s">
        <v>11</v>
      </c>
      <c r="C23" s="3" t="s">
        <v>16</v>
      </c>
      <c r="D23" s="4">
        <v>9.5</v>
      </c>
      <c r="E23" s="5" t="s">
        <v>0</v>
      </c>
      <c r="F23" s="7"/>
      <c r="G23" s="3" t="s">
        <v>11</v>
      </c>
      <c r="H23" s="16">
        <f t="shared" si="0"/>
        <v>0.24358974358974361</v>
      </c>
      <c r="I23" s="7"/>
      <c r="J23" s="11">
        <f t="shared" si="1"/>
        <v>34200</v>
      </c>
      <c r="K23" s="12" t="s">
        <v>28</v>
      </c>
      <c r="L23" s="14">
        <f t="shared" si="2"/>
        <v>21046.15</v>
      </c>
      <c r="M23" s="7"/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24" customHeight="1">
      <c r="A25" s="7"/>
      <c r="B25" s="21" t="s">
        <v>25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28" customHeight="1">
      <c r="A26" s="7"/>
      <c r="B26" s="22" t="s">
        <v>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>
      <c r="A27" s="7"/>
      <c r="B27" s="26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</sheetData>
  <sheetProtection password="DDA7" sheet="1" objects="1" scenarios="1"/>
  <mergeCells count="5">
    <mergeCell ref="C10:E10"/>
    <mergeCell ref="B6:C6"/>
    <mergeCell ref="B7:C7"/>
    <mergeCell ref="J10:K10"/>
    <mergeCell ref="J1:K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計算表</vt:lpstr>
    </vt:vector>
  </TitlesOfParts>
  <Company>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大原 直人</dc:creator>
  <cp:lastModifiedBy>沼尻 瞳</cp:lastModifiedBy>
  <dcterms:created xsi:type="dcterms:W3CDTF">2016-02-18T06:18:08Z</dcterms:created>
  <dcterms:modified xsi:type="dcterms:W3CDTF">2016-07-12T11:18:11Z</dcterms:modified>
</cp:coreProperties>
</file>